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KD\Pressestelle\Pressemeldungen - Pressetermine\2025\März 2025\"/>
    </mc:Choice>
  </mc:AlternateContent>
  <xr:revisionPtr revIDLastSave="0" documentId="13_ncr:1_{470C26CB-19E5-48C6-A357-AD3A94DD8022}" xr6:coauthVersionLast="47" xr6:coauthVersionMax="47" xr10:uidLastSave="{00000000-0000-0000-0000-000000000000}"/>
  <bookViews>
    <workbookView xWindow="1950" yWindow="1950" windowWidth="23040" windowHeight="12195" xr2:uid="{00000000-000D-0000-FFFF-FFFF00000000}"/>
  </bookViews>
  <sheets>
    <sheet name="Grafik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9" i="1" l="1"/>
  <c r="N19" i="1"/>
  <c r="O19" i="1"/>
  <c r="E19" i="1"/>
  <c r="P19" i="1" s="1"/>
  <c r="I19" i="1"/>
  <c r="M19" i="1"/>
  <c r="G19" i="1"/>
  <c r="L19" i="1"/>
  <c r="O17" i="1" l="1"/>
  <c r="N17" i="1"/>
  <c r="L17" i="1"/>
  <c r="M17" i="1" s="1"/>
  <c r="K17" i="1"/>
  <c r="I17" i="1"/>
  <c r="G17" i="1"/>
  <c r="E17" i="1"/>
  <c r="P17" i="1" s="1"/>
  <c r="L18" i="1" l="1"/>
  <c r="M18" i="1" s="1"/>
  <c r="K18" i="1"/>
  <c r="N18" i="1"/>
  <c r="O18" i="1" s="1"/>
  <c r="I18" i="1"/>
  <c r="E18" i="1"/>
  <c r="P18" i="1" s="1"/>
  <c r="G18" i="1"/>
  <c r="I16" i="1" l="1"/>
  <c r="L16" i="1"/>
  <c r="M16" i="1" s="1"/>
  <c r="E16" i="1"/>
  <c r="P16" i="1" s="1"/>
  <c r="K16" i="1"/>
  <c r="N16" i="1"/>
  <c r="O16" i="1" s="1"/>
  <c r="G16" i="1"/>
  <c r="G15" i="1" l="1"/>
  <c r="K15" i="1"/>
  <c r="E15" i="1"/>
  <c r="I15" i="1"/>
  <c r="P15" i="1" l="1"/>
  <c r="N15" i="1"/>
  <c r="O15" i="1" s="1"/>
  <c r="L15" i="1"/>
  <c r="M15" i="1" s="1"/>
  <c r="E14" i="1" l="1"/>
  <c r="P14" i="1" s="1"/>
  <c r="K5" i="1"/>
  <c r="K6" i="1"/>
  <c r="K7" i="1"/>
  <c r="K8" i="1"/>
  <c r="K9" i="1"/>
  <c r="K10" i="1"/>
  <c r="K11" i="1"/>
  <c r="K12" i="1"/>
  <c r="K13" i="1"/>
  <c r="K14" i="1"/>
  <c r="K4" i="1"/>
  <c r="G5" i="1"/>
  <c r="G6" i="1"/>
  <c r="G7" i="1"/>
  <c r="G8" i="1"/>
  <c r="G9" i="1"/>
  <c r="G10" i="1"/>
  <c r="G11" i="1"/>
  <c r="G12" i="1"/>
  <c r="G13" i="1"/>
  <c r="G14" i="1"/>
  <c r="G4" i="1"/>
  <c r="I14" i="1"/>
  <c r="I5" i="1"/>
  <c r="I6" i="1"/>
  <c r="I7" i="1"/>
  <c r="I8" i="1"/>
  <c r="I9" i="1"/>
  <c r="I10" i="1"/>
  <c r="I11" i="1"/>
  <c r="I12" i="1"/>
  <c r="I13" i="1"/>
  <c r="I4" i="1"/>
  <c r="E4" i="1"/>
  <c r="P4" i="1" s="1"/>
  <c r="E5" i="1"/>
  <c r="E6" i="1"/>
  <c r="E7" i="1"/>
  <c r="E8" i="1"/>
  <c r="P8" i="1" s="1"/>
  <c r="E9" i="1"/>
  <c r="E10" i="1"/>
  <c r="E11" i="1"/>
  <c r="E12" i="1"/>
  <c r="P12" i="1" s="1"/>
  <c r="E13" i="1"/>
  <c r="N5" i="1"/>
  <c r="O5" i="1" s="1"/>
  <c r="N6" i="1"/>
  <c r="O6" i="1" s="1"/>
  <c r="N7" i="1"/>
  <c r="O7" i="1" s="1"/>
  <c r="N8" i="1"/>
  <c r="O8" i="1" s="1"/>
  <c r="N9" i="1"/>
  <c r="O9" i="1" s="1"/>
  <c r="N10" i="1"/>
  <c r="O10" i="1" s="1"/>
  <c r="N11" i="1"/>
  <c r="O11" i="1" s="1"/>
  <c r="N12" i="1"/>
  <c r="O12" i="1" s="1"/>
  <c r="N13" i="1"/>
  <c r="O13" i="1" s="1"/>
  <c r="N14" i="1"/>
  <c r="O14" i="1" s="1"/>
  <c r="N4" i="1"/>
  <c r="O4" i="1" s="1"/>
  <c r="L5" i="1"/>
  <c r="M5" i="1" s="1"/>
  <c r="L6" i="1"/>
  <c r="M6" i="1" s="1"/>
  <c r="L7" i="1"/>
  <c r="M7" i="1" s="1"/>
  <c r="L8" i="1"/>
  <c r="M8" i="1" s="1"/>
  <c r="L9" i="1"/>
  <c r="M9" i="1" s="1"/>
  <c r="L10" i="1"/>
  <c r="M10" i="1" s="1"/>
  <c r="L11" i="1"/>
  <c r="M11" i="1" s="1"/>
  <c r="L12" i="1"/>
  <c r="M12" i="1" s="1"/>
  <c r="L13" i="1"/>
  <c r="M13" i="1" s="1"/>
  <c r="L14" i="1"/>
  <c r="M14" i="1" s="1"/>
  <c r="L4" i="1"/>
  <c r="M4" i="1" s="1"/>
  <c r="P11" i="1" l="1"/>
  <c r="P7" i="1"/>
  <c r="P10" i="1"/>
  <c r="P6" i="1"/>
  <c r="P13" i="1"/>
  <c r="P9" i="1"/>
  <c r="P5" i="1"/>
</calcChain>
</file>

<file path=xl/sharedStrings.xml><?xml version="1.0" encoding="utf-8"?>
<sst xmlns="http://schemas.openxmlformats.org/spreadsheetml/2006/main" count="26" uniqueCount="14">
  <si>
    <t>Jahr</t>
  </si>
  <si>
    <t>Bund</t>
  </si>
  <si>
    <t>Saarland</t>
  </si>
  <si>
    <t>Existenzgründungen</t>
  </si>
  <si>
    <t>Liquidationen</t>
  </si>
  <si>
    <t>Existenzgründungssaldo</t>
  </si>
  <si>
    <t xml:space="preserve">Bund </t>
  </si>
  <si>
    <t xml:space="preserve">Saarland </t>
  </si>
  <si>
    <t xml:space="preserve">je 1 Mio. Einw. </t>
  </si>
  <si>
    <t>Einwohner</t>
  </si>
  <si>
    <t xml:space="preserve">insgesamt </t>
  </si>
  <si>
    <t xml:space="preserve">ingesamt </t>
  </si>
  <si>
    <t>SL</t>
  </si>
  <si>
    <t xml:space="preserve">Lücke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</si>
</sst>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00"/>
    <numFmt numFmtId="165" formatCode="#,##0.000000"/>
    <numFmt numFmtId="166" formatCode="0.000000"/>
    <numFmt numFmtId="167" formatCode="0.000"/>
    <numFmt numFmtId="168" formatCode="0.0"/>
    <numFmt numFmtId="169" formatCode="#,##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5" xfId="0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vertical="center"/>
    </xf>
    <xf numFmtId="0" fontId="0" fillId="0" borderId="10" xfId="0" applyBorder="1"/>
    <xf numFmtId="0" fontId="1" fillId="0" borderId="5" xfId="0" applyFont="1" applyBorder="1"/>
    <xf numFmtId="0" fontId="0" fillId="0" borderId="5" xfId="0" applyBorder="1"/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3" fontId="0" fillId="0" borderId="2" xfId="0" applyNumberFormat="1" applyBorder="1" applyAlignment="1">
      <alignment horizontal="center"/>
    </xf>
    <xf numFmtId="0" fontId="2" fillId="0" borderId="9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0" fontId="1" fillId="0" borderId="2" xfId="0" applyFont="1" applyBorder="1"/>
    <xf numFmtId="0" fontId="1" fillId="0" borderId="1" xfId="0" applyFont="1" applyBorder="1"/>
    <xf numFmtId="0" fontId="1" fillId="0" borderId="1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167" fontId="0" fillId="0" borderId="1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3" fontId="0" fillId="0" borderId="4" xfId="0" applyNumberFormat="1" applyBorder="1"/>
    <xf numFmtId="3" fontId="0" fillId="0" borderId="5" xfId="0" applyNumberFormat="1" applyBorder="1"/>
    <xf numFmtId="3" fontId="0" fillId="0" borderId="1" xfId="0" applyNumberFormat="1" applyBorder="1"/>
    <xf numFmtId="16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6" fontId="0" fillId="0" borderId="4" xfId="0" applyNumberFormat="1" applyBorder="1" applyAlignment="1">
      <alignment horizontal="center"/>
    </xf>
    <xf numFmtId="165" fontId="0" fillId="0" borderId="4" xfId="0" applyNumberFormat="1" applyBorder="1" applyAlignment="1">
      <alignment horizontal="center"/>
    </xf>
    <xf numFmtId="3" fontId="0" fillId="0" borderId="0" xfId="0" applyNumberFormat="1"/>
    <xf numFmtId="168" fontId="0" fillId="0" borderId="5" xfId="0" applyNumberFormat="1" applyBorder="1"/>
    <xf numFmtId="0" fontId="0" fillId="0" borderId="12" xfId="0" applyBorder="1"/>
    <xf numFmtId="3" fontId="0" fillId="0" borderId="1" xfId="0" applyNumberFormat="1" applyBorder="1" applyAlignment="1">
      <alignment horizontal="center"/>
    </xf>
    <xf numFmtId="168" fontId="0" fillId="0" borderId="11" xfId="0" applyNumberFormat="1" applyBorder="1"/>
    <xf numFmtId="167" fontId="4" fillId="0" borderId="1" xfId="0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167" fontId="0" fillId="0" borderId="15" xfId="0" applyNumberFormat="1" applyBorder="1" applyAlignment="1">
      <alignment horizontal="center"/>
    </xf>
    <xf numFmtId="3" fontId="0" fillId="0" borderId="14" xfId="0" applyNumberFormat="1" applyBorder="1"/>
    <xf numFmtId="3" fontId="0" fillId="0" borderId="12" xfId="0" applyNumberFormat="1" applyBorder="1" applyAlignment="1">
      <alignment horizontal="center"/>
    </xf>
    <xf numFmtId="3" fontId="0" fillId="0" borderId="15" xfId="0" applyNumberFormat="1" applyBorder="1" applyAlignment="1">
      <alignment horizontal="center"/>
    </xf>
    <xf numFmtId="3" fontId="0" fillId="0" borderId="15" xfId="0" applyNumberFormat="1" applyBorder="1"/>
    <xf numFmtId="3" fontId="0" fillId="0" borderId="16" xfId="0" applyNumberFormat="1" applyBorder="1" applyAlignment="1">
      <alignment horizontal="center"/>
    </xf>
    <xf numFmtId="3" fontId="0" fillId="0" borderId="12" xfId="0" applyNumberFormat="1" applyBorder="1"/>
    <xf numFmtId="168" fontId="0" fillId="0" borderId="12" xfId="0" applyNumberFormat="1" applyBorder="1"/>
    <xf numFmtId="0" fontId="0" fillId="0" borderId="17" xfId="0" applyBorder="1"/>
    <xf numFmtId="169" fontId="0" fillId="0" borderId="4" xfId="0" applyNumberFormat="1" applyBorder="1" applyAlignment="1">
      <alignment horizontal="center"/>
    </xf>
    <xf numFmtId="0" fontId="0" fillId="0" borderId="13" xfId="0" applyBorder="1"/>
    <xf numFmtId="0" fontId="0" fillId="0" borderId="18" xfId="0" applyBorder="1"/>
    <xf numFmtId="3" fontId="0" fillId="0" borderId="18" xfId="0" applyNumberFormat="1" applyBorder="1"/>
    <xf numFmtId="3" fontId="0" fillId="0" borderId="18" xfId="0" applyNumberFormat="1" applyBorder="1" applyAlignment="1">
      <alignment horizontal="center" vertical="center"/>
    </xf>
    <xf numFmtId="1" fontId="0" fillId="0" borderId="18" xfId="0" applyNumberFormat="1" applyBorder="1"/>
    <xf numFmtId="3" fontId="0" fillId="0" borderId="18" xfId="0" applyNumberFormat="1" applyBorder="1" applyAlignment="1">
      <alignment horizontal="center"/>
    </xf>
    <xf numFmtId="2" fontId="0" fillId="0" borderId="18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9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8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9" xfId="0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181039117098316E-2"/>
          <c:y val="0.14619247522795817"/>
          <c:w val="0.96800398748233396"/>
          <c:h val="0.7021166181718281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'Grafik 1'!$D$2:$E$2</c:f>
              <c:strCache>
                <c:ptCount val="1"/>
                <c:pt idx="0">
                  <c:v>Bund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/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'Grafik 1'!$A$6:$A$19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2024</c:v>
                </c:pt>
              </c:numCache>
            </c:numRef>
          </c:cat>
          <c:val>
            <c:numRef>
              <c:f>'Grafik 1'!$E$6:$E$19</c:f>
              <c:numCache>
                <c:formatCode>#,##0</c:formatCode>
                <c:ptCount val="14"/>
                <c:pt idx="0">
                  <c:v>5108.6949953592348</c:v>
                </c:pt>
                <c:pt idx="1">
                  <c:v>4997.7529600549751</c:v>
                </c:pt>
                <c:pt idx="2">
                  <c:v>4301.985652778747</c:v>
                </c:pt>
                <c:pt idx="3">
                  <c:v>4183.9744303965572</c:v>
                </c:pt>
                <c:pt idx="4">
                  <c:v>3816.5073898731684</c:v>
                </c:pt>
                <c:pt idx="5">
                  <c:v>3633.0211744875769</c:v>
                </c:pt>
                <c:pt idx="6">
                  <c:v>3421.5868167352392</c:v>
                </c:pt>
                <c:pt idx="7">
                  <c:v>3369.7195046436113</c:v>
                </c:pt>
                <c:pt idx="8">
                  <c:v>3256.7953961417352</c:v>
                </c:pt>
                <c:pt idx="9">
                  <c:v>3200.3372681281621</c:v>
                </c:pt>
                <c:pt idx="10">
                  <c:v>2828.7379807692305</c:v>
                </c:pt>
                <c:pt idx="11">
                  <c:v>2879.4230769230767</c:v>
                </c:pt>
                <c:pt idx="12">
                  <c:v>2874.0532748539345</c:v>
                </c:pt>
                <c:pt idx="13">
                  <c:v>3092.5498174854883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5A-416A-B91F-A01D1C6C8E1E}"/>
            </c:ext>
          </c:extLst>
        </c:ser>
        <c:ser>
          <c:idx val="1"/>
          <c:order val="1"/>
          <c:tx>
            <c:strRef>
              <c:f>'Grafik 1'!$F$2:$G$2</c:f>
              <c:strCache>
                <c:ptCount val="1"/>
                <c:pt idx="0">
                  <c:v>Saarland</c:v>
                </c:pt>
              </c:strCache>
            </c:strRef>
          </c:tx>
          <c:spPr>
            <a:solidFill>
              <a:srgbClr val="FF0000"/>
            </a:solidFill>
          </c:spPr>
          <c:invertIfNegative val="0"/>
          <c:dLbls>
            <c:dLbl>
              <c:idx val="0"/>
              <c:layout>
                <c:manualLayout>
                  <c:x val="9.3023255813953418E-3"/>
                  <c:y val="7.13012611153234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A38-4CF3-A13A-24662EB43298}"/>
                </c:ext>
              </c:extLst>
            </c:dLbl>
            <c:dLbl>
              <c:idx val="1"/>
              <c:layout>
                <c:manualLayout>
                  <c:x val="9.3023255813953348E-3"/>
                  <c:y val="7.13012611153234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A38-4CF3-A13A-24662EB43298}"/>
                </c:ext>
              </c:extLst>
            </c:dLbl>
            <c:dLbl>
              <c:idx val="2"/>
              <c:layout>
                <c:manualLayout>
                  <c:x val="9.302325581395321E-3"/>
                  <c:y val="7.13012611153238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A38-4CF3-A13A-24662EB43298}"/>
                </c:ext>
              </c:extLst>
            </c:dLbl>
            <c:dLbl>
              <c:idx val="3"/>
              <c:layout>
                <c:manualLayout>
                  <c:x val="1.0852713178294573E-2"/>
                  <c:y val="7.13012611153238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A38-4CF3-A13A-24662EB43298}"/>
                </c:ext>
              </c:extLst>
            </c:dLbl>
            <c:dLbl>
              <c:idx val="4"/>
              <c:layout>
                <c:manualLayout>
                  <c:x val="9.3023255813953487E-3"/>
                  <c:y val="7.13012611153238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A38-4CF3-A13A-24662EB43298}"/>
                </c:ext>
              </c:extLst>
            </c:dLbl>
            <c:dLbl>
              <c:idx val="5"/>
              <c:layout>
                <c:manualLayout>
                  <c:x val="1.0852713178294573E-2"/>
                  <c:y val="7.13012611153238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A38-4CF3-A13A-24662EB43298}"/>
                </c:ext>
              </c:extLst>
            </c:dLbl>
            <c:dLbl>
              <c:idx val="6"/>
              <c:layout>
                <c:manualLayout>
                  <c:x val="1.0852713178294573E-2"/>
                  <c:y val="7.1301261115323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A38-4CF3-A13A-24662EB43298}"/>
                </c:ext>
              </c:extLst>
            </c:dLbl>
            <c:dLbl>
              <c:idx val="7"/>
              <c:layout>
                <c:manualLayout>
                  <c:x val="9.302325581395236E-3"/>
                  <c:y val="7.130126111532389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A38-4CF3-A13A-24662EB43298}"/>
                </c:ext>
              </c:extLst>
            </c:dLbl>
            <c:dLbl>
              <c:idx val="8"/>
              <c:layout>
                <c:manualLayout>
                  <c:x val="9.3023255813953487E-3"/>
                  <c:y val="7.1301261115323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A38-4CF3-A13A-24662EB43298}"/>
                </c:ext>
              </c:extLst>
            </c:dLbl>
            <c:dLbl>
              <c:idx val="9"/>
              <c:layout>
                <c:manualLayout>
                  <c:x val="1.0852713178294573E-2"/>
                  <c:y val="4.75341740768825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A38-4CF3-A13A-24662EB43298}"/>
                </c:ext>
              </c:extLst>
            </c:dLbl>
            <c:dLbl>
              <c:idx val="10"/>
              <c:layout>
                <c:manualLayout>
                  <c:x val="1.0852713178294573E-2"/>
                  <c:y val="9.5068348153764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A38-4CF3-A13A-24662EB43298}"/>
                </c:ext>
              </c:extLst>
            </c:dLbl>
            <c:dLbl>
              <c:idx val="11"/>
              <c:layout>
                <c:manualLayout>
                  <c:x val="7.7519379844960103E-3"/>
                  <c:y val="7.130126111532302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A38-4CF3-A13A-24662EB43298}"/>
                </c:ext>
              </c:extLst>
            </c:dLbl>
            <c:dLbl>
              <c:idx val="12"/>
              <c:layout>
                <c:manualLayout>
                  <c:x val="9.302325581395236E-3"/>
                  <c:y val="4.75341740768817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A38-4CF3-A13A-24662EB43298}"/>
                </c:ext>
              </c:extLst>
            </c:dLbl>
            <c:dLbl>
              <c:idx val="13"/>
              <c:layout>
                <c:manualLayout>
                  <c:x val="9.1743119266053923E-3"/>
                  <c:y val="2.37670870384412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8DE-4FEE-9564-3643918E86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'Grafik 1'!$A$6:$A$19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2024</c:v>
                </c:pt>
              </c:numCache>
            </c:numRef>
          </c:cat>
          <c:val>
            <c:numRef>
              <c:f>'Grafik 1'!$G$6:$G$19</c:f>
              <c:numCache>
                <c:formatCode>#,##0</c:formatCode>
                <c:ptCount val="14"/>
                <c:pt idx="0">
                  <c:v>3990.118577075099</c:v>
                </c:pt>
                <c:pt idx="1">
                  <c:v>3799.5991983967938</c:v>
                </c:pt>
                <c:pt idx="2">
                  <c:v>3394.3661971830984</c:v>
                </c:pt>
                <c:pt idx="3">
                  <c:v>3249.4949494949497</c:v>
                </c:pt>
                <c:pt idx="4">
                  <c:v>2997.9757085020242</c:v>
                </c:pt>
                <c:pt idx="5">
                  <c:v>2931.4516129032259</c:v>
                </c:pt>
                <c:pt idx="6">
                  <c:v>2646.9408224674021</c:v>
                </c:pt>
                <c:pt idx="7">
                  <c:v>2550.2008032128515</c:v>
                </c:pt>
                <c:pt idx="8">
                  <c:v>2607.8629032258063</c:v>
                </c:pt>
                <c:pt idx="9">
                  <c:v>2712.121212121212</c:v>
                </c:pt>
                <c:pt idx="10">
                  <c:v>2357.6494427558259</c:v>
                </c:pt>
                <c:pt idx="11">
                  <c:v>2340.7934893184129</c:v>
                </c:pt>
                <c:pt idx="12">
                  <c:v>2555.6112269009209</c:v>
                </c:pt>
                <c:pt idx="13">
                  <c:v>2561.421282705272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A38-4CF3-A13A-24662EB43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274176"/>
        <c:axId val="126284160"/>
      </c:barChart>
      <c:catAx>
        <c:axId val="1262741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de-DE"/>
          </a:p>
        </c:txPr>
        <c:crossAx val="126284160"/>
        <c:crosses val="autoZero"/>
        <c:auto val="1"/>
        <c:lblAlgn val="ctr"/>
        <c:lblOffset val="100"/>
        <c:noMultiLvlLbl val="0"/>
      </c:catAx>
      <c:valAx>
        <c:axId val="126284160"/>
        <c:scaling>
          <c:orientation val="minMax"/>
        </c:scaling>
        <c:delete val="1"/>
        <c:axPos val="l"/>
        <c:majorGridlines>
          <c:spPr>
            <a:ln>
              <a:noFill/>
            </a:ln>
          </c:spPr>
        </c:majorGridlines>
        <c:numFmt formatCode="#,##0" sourceLinked="1"/>
        <c:majorTickMark val="out"/>
        <c:minorTickMark val="none"/>
        <c:tickLblPos val="nextTo"/>
        <c:crossAx val="1262741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5563108099859608"/>
          <c:y val="0.90519889121860408"/>
          <c:w val="0.27003271684062746"/>
          <c:h val="4.0018908869876885E-2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1100" b="0"/>
          </a:pPr>
          <a:endParaRPr lang="de-DE"/>
        </a:p>
      </c:txPr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38100</xdr:rowOff>
    </xdr:from>
    <xdr:to>
      <xdr:col>11</xdr:col>
      <xdr:colOff>276225</xdr:colOff>
      <xdr:row>27</xdr:row>
      <xdr:rowOff>171449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0.11899</cdr:x>
      <cdr:y>0.03578</cdr:y>
    </cdr:from>
    <cdr:to>
      <cdr:x>0.93149</cdr:x>
      <cdr:y>0.09481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42975" y="190500"/>
          <a:ext cx="6438900" cy="3143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de-DE" sz="2000" b="0">
              <a:solidFill>
                <a:schemeClr val="accent1">
                  <a:lumMod val="50000"/>
                </a:schemeClr>
              </a:solidFill>
            </a:rPr>
            <a:t>Gründerlücke gegenüber</a:t>
          </a:r>
          <a:r>
            <a:rPr lang="de-DE" sz="2000" b="0" baseline="0">
              <a:solidFill>
                <a:schemeClr val="accent1">
                  <a:lumMod val="50000"/>
                </a:schemeClr>
              </a:solidFill>
            </a:rPr>
            <a:t> dem Bund wieder vergrößert</a:t>
          </a:r>
        </a:p>
        <a:p xmlns:a="http://schemas.openxmlformats.org/drawingml/2006/main">
          <a:pPr algn="ctr"/>
          <a:endParaRPr lang="de-DE" sz="2000" b="0">
            <a:solidFill>
              <a:schemeClr val="accent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0.28125</cdr:x>
      <cdr:y>0.09481</cdr:y>
    </cdr:from>
    <cdr:to>
      <cdr:x>0.76803</cdr:x>
      <cdr:y>0.15206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2228850" y="504825"/>
          <a:ext cx="3857625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de-DE" sz="1400" b="0">
              <a:solidFill>
                <a:schemeClr val="accent1">
                  <a:lumMod val="50000"/>
                </a:schemeClr>
              </a:solidFill>
            </a:rPr>
            <a:t>Existenzgründungen</a:t>
          </a:r>
          <a:r>
            <a:rPr lang="de-DE" sz="1400" b="0" baseline="0">
              <a:solidFill>
                <a:schemeClr val="accent1">
                  <a:lumMod val="50000"/>
                </a:schemeClr>
              </a:solidFill>
            </a:rPr>
            <a:t> je 1 Millionen Einwohner </a:t>
          </a:r>
          <a:endParaRPr lang="de-DE" sz="1400" b="0">
            <a:solidFill>
              <a:schemeClr val="accent1">
                <a:lumMod val="50000"/>
              </a:schemeClr>
            </a:solidFill>
          </a:endParaRPr>
        </a:p>
      </cdr:txBody>
    </cdr:sp>
  </cdr:relSizeAnchor>
  <cdr:relSizeAnchor xmlns:cdr="http://schemas.openxmlformats.org/drawingml/2006/chartDrawing">
    <cdr:from>
      <cdr:x>0.00481</cdr:x>
      <cdr:y>0.94991</cdr:y>
    </cdr:from>
    <cdr:to>
      <cdr:x>0.95192</cdr:x>
      <cdr:y>0.98927</cdr:y>
    </cdr:to>
    <cdr:sp macro="" textlink="">
      <cdr:nvSpPr>
        <cdr:cNvPr id="4" name="Textfeld 3"/>
        <cdr:cNvSpPr txBox="1"/>
      </cdr:nvSpPr>
      <cdr:spPr>
        <a:xfrm xmlns:a="http://schemas.openxmlformats.org/drawingml/2006/main">
          <a:off x="38100" y="5057775"/>
          <a:ext cx="7505700" cy="2095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DE" sz="1000"/>
            <a:t>Quelle: </a:t>
          </a:r>
          <a:r>
            <a:rPr lang="de-DE" sz="1000" baseline="0"/>
            <a:t>IfM Bonn, Berechnungen und Graphik: IHK Saarland</a:t>
          </a:r>
          <a:endParaRPr lang="de-DE" sz="10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"/>
  <sheetViews>
    <sheetView tabSelected="1" zoomScaleNormal="100" workbookViewId="0">
      <selection activeCell="G18" sqref="G18"/>
    </sheetView>
  </sheetViews>
  <sheetFormatPr baseColWidth="10" defaultRowHeight="15" x14ac:dyDescent="0.25"/>
  <cols>
    <col min="1" max="1" width="5" bestFit="1" customWidth="1"/>
    <col min="2" max="2" width="11.7109375" bestFit="1" customWidth="1"/>
    <col min="3" max="3" width="6" bestFit="1" customWidth="1"/>
    <col min="4" max="4" width="10.42578125" bestFit="1" customWidth="1"/>
    <col min="5" max="5" width="14.42578125" bestFit="1" customWidth="1"/>
    <col min="6" max="6" width="10.42578125" bestFit="1" customWidth="1"/>
    <col min="7" max="7" width="14.42578125" bestFit="1" customWidth="1"/>
    <col min="8" max="8" width="9.5703125" bestFit="1" customWidth="1"/>
    <col min="9" max="9" width="14.42578125" bestFit="1" customWidth="1"/>
    <col min="10" max="10" width="9.5703125" bestFit="1" customWidth="1"/>
    <col min="11" max="11" width="14.42578125" bestFit="1" customWidth="1"/>
    <col min="12" max="12" width="9.5703125" bestFit="1" customWidth="1"/>
    <col min="13" max="13" width="14.42578125" bestFit="1" customWidth="1"/>
    <col min="14" max="14" width="9.5703125" bestFit="1" customWidth="1"/>
    <col min="15" max="15" width="14.42578125" bestFit="1" customWidth="1"/>
  </cols>
  <sheetData>
    <row r="1" spans="1:17" ht="18.75" customHeight="1" x14ac:dyDescent="0.3">
      <c r="A1" s="4"/>
      <c r="B1" s="59" t="s">
        <v>9</v>
      </c>
      <c r="C1" s="60"/>
      <c r="D1" s="63" t="s">
        <v>3</v>
      </c>
      <c r="E1" s="59"/>
      <c r="F1" s="59"/>
      <c r="G1" s="60"/>
      <c r="H1" s="64" t="s">
        <v>4</v>
      </c>
      <c r="I1" s="65"/>
      <c r="J1" s="65"/>
      <c r="K1" s="66"/>
      <c r="L1" s="56" t="s">
        <v>5</v>
      </c>
      <c r="M1" s="57"/>
      <c r="N1" s="57"/>
      <c r="O1" s="58"/>
    </row>
    <row r="2" spans="1:17" ht="15.75" x14ac:dyDescent="0.25">
      <c r="A2" s="4"/>
      <c r="B2" s="11" t="s">
        <v>6</v>
      </c>
      <c r="C2" s="10" t="s">
        <v>12</v>
      </c>
      <c r="D2" s="61" t="s">
        <v>1</v>
      </c>
      <c r="E2" s="62"/>
      <c r="F2" s="55" t="s">
        <v>2</v>
      </c>
      <c r="G2" s="54"/>
      <c r="H2" s="53" t="s">
        <v>6</v>
      </c>
      <c r="I2" s="54"/>
      <c r="J2" s="53" t="s">
        <v>7</v>
      </c>
      <c r="K2" s="54"/>
      <c r="L2" s="53" t="s">
        <v>6</v>
      </c>
      <c r="M2" s="54"/>
      <c r="N2" s="55" t="s">
        <v>7</v>
      </c>
      <c r="O2" s="54"/>
      <c r="P2" t="s">
        <v>13</v>
      </c>
    </row>
    <row r="3" spans="1:17" x14ac:dyDescent="0.25">
      <c r="A3" s="5" t="s">
        <v>0</v>
      </c>
      <c r="B3" s="12"/>
      <c r="C3" s="13"/>
      <c r="D3" s="3" t="s">
        <v>10</v>
      </c>
      <c r="E3" s="1" t="s">
        <v>8</v>
      </c>
      <c r="F3" s="2" t="s">
        <v>10</v>
      </c>
      <c r="G3" s="1" t="s">
        <v>8</v>
      </c>
      <c r="H3" s="14" t="s">
        <v>11</v>
      </c>
      <c r="I3" s="1" t="s">
        <v>8</v>
      </c>
      <c r="J3" s="14" t="s">
        <v>11</v>
      </c>
      <c r="K3" s="1" t="s">
        <v>8</v>
      </c>
      <c r="L3" s="15" t="s">
        <v>11</v>
      </c>
      <c r="M3" s="8" t="s">
        <v>8</v>
      </c>
      <c r="N3" s="7" t="s">
        <v>11</v>
      </c>
      <c r="O3" s="8" t="s">
        <v>8</v>
      </c>
    </row>
    <row r="4" spans="1:17" x14ac:dyDescent="0.25">
      <c r="A4" s="6">
        <v>2008</v>
      </c>
      <c r="B4" s="16">
        <v>82.002356000000006</v>
      </c>
      <c r="C4" s="17">
        <v>1.03</v>
      </c>
      <c r="D4" s="18">
        <v>399434</v>
      </c>
      <c r="E4" s="19">
        <f t="shared" ref="E4:E12" si="0">(D4/B4)</f>
        <v>4871.0063891335021</v>
      </c>
      <c r="F4" s="9">
        <v>4250</v>
      </c>
      <c r="G4" s="19">
        <f>F4/C4</f>
        <v>4126.2135922330099</v>
      </c>
      <c r="H4" s="9">
        <v>411885</v>
      </c>
      <c r="I4" s="20">
        <f t="shared" ref="I4:I19" si="1">(H4/B4)</f>
        <v>5022.8434900089942</v>
      </c>
      <c r="J4" s="9">
        <v>4601</v>
      </c>
      <c r="K4" s="19">
        <f>(J4/C4)</f>
        <v>4466.9902912621355</v>
      </c>
      <c r="L4" s="21">
        <f t="shared" ref="L4:L19" si="2">D4-H4</f>
        <v>-12451</v>
      </c>
      <c r="M4" s="22">
        <f>(L4/B4)</f>
        <v>-151.8371008754919</v>
      </c>
      <c r="N4" s="23">
        <f>F4-J4</f>
        <v>-351</v>
      </c>
      <c r="O4" s="29">
        <f>(N4/C4)</f>
        <v>-340.77669902912618</v>
      </c>
      <c r="P4" s="28">
        <f>(E4-G4)</f>
        <v>744.79279690049225</v>
      </c>
      <c r="Q4" s="52">
        <v>752</v>
      </c>
    </row>
    <row r="5" spans="1:17" x14ac:dyDescent="0.25">
      <c r="A5" s="6">
        <v>2009</v>
      </c>
      <c r="B5" s="16">
        <v>81.802256999999997</v>
      </c>
      <c r="C5" s="24">
        <v>1.022</v>
      </c>
      <c r="D5" s="18">
        <v>412600</v>
      </c>
      <c r="E5" s="19">
        <f t="shared" si="0"/>
        <v>5043.8706110517223</v>
      </c>
      <c r="F5" s="9">
        <v>4378</v>
      </c>
      <c r="G5" s="19">
        <f t="shared" ref="G5:G19" si="3">F5/C5</f>
        <v>4283.757338551859</v>
      </c>
      <c r="H5" s="9">
        <v>393424</v>
      </c>
      <c r="I5" s="20">
        <f t="shared" si="1"/>
        <v>4809.4516511934389</v>
      </c>
      <c r="J5" s="9">
        <v>4022</v>
      </c>
      <c r="K5" s="19">
        <f t="shared" ref="K5:K19" si="4">(J5/C5)</f>
        <v>3935.4207436399215</v>
      </c>
      <c r="L5" s="21">
        <f t="shared" si="2"/>
        <v>19176</v>
      </c>
      <c r="M5" s="22">
        <f t="shared" ref="M5:M19" si="5">(L5/B5)</f>
        <v>234.41895985828361</v>
      </c>
      <c r="N5" s="23">
        <f t="shared" ref="N5:N19" si="6">F5-J5</f>
        <v>356</v>
      </c>
      <c r="O5" s="29">
        <f t="shared" ref="O5:O19" si="7">(N5/C5)</f>
        <v>348.33659491193737</v>
      </c>
      <c r="P5" s="28">
        <f t="shared" ref="P5:P19" si="8">(E5-G5)</f>
        <v>760.11327249986334</v>
      </c>
      <c r="Q5" s="52"/>
    </row>
    <row r="6" spans="1:17" x14ac:dyDescent="0.25">
      <c r="A6" s="6">
        <v>2010</v>
      </c>
      <c r="B6" s="16">
        <v>81.751602000000005</v>
      </c>
      <c r="C6" s="25">
        <v>1.012</v>
      </c>
      <c r="D6" s="18">
        <v>417644</v>
      </c>
      <c r="E6" s="19">
        <f t="shared" si="0"/>
        <v>5108.6949953592348</v>
      </c>
      <c r="F6" s="9">
        <v>4038</v>
      </c>
      <c r="G6" s="19">
        <f t="shared" si="3"/>
        <v>3990.118577075099</v>
      </c>
      <c r="H6" s="9">
        <v>384220</v>
      </c>
      <c r="I6" s="20">
        <f t="shared" si="1"/>
        <v>4699.8467381715645</v>
      </c>
      <c r="J6" s="9">
        <v>4130</v>
      </c>
      <c r="K6" s="19">
        <f t="shared" si="4"/>
        <v>4081.0276679841895</v>
      </c>
      <c r="L6" s="21">
        <f t="shared" si="2"/>
        <v>33424</v>
      </c>
      <c r="M6" s="22">
        <f t="shared" si="5"/>
        <v>408.8482571876695</v>
      </c>
      <c r="N6" s="23">
        <f t="shared" si="6"/>
        <v>-92</v>
      </c>
      <c r="O6" s="29">
        <f t="shared" si="7"/>
        <v>-90.909090909090907</v>
      </c>
      <c r="P6" s="28">
        <f t="shared" si="8"/>
        <v>1118.5764182841358</v>
      </c>
      <c r="Q6" s="52">
        <v>841</v>
      </c>
    </row>
    <row r="7" spans="1:17" x14ac:dyDescent="0.25">
      <c r="A7" s="6">
        <v>2011</v>
      </c>
      <c r="B7" s="26">
        <v>80.3279</v>
      </c>
      <c r="C7" s="25">
        <v>0.998</v>
      </c>
      <c r="D7" s="18">
        <v>401459</v>
      </c>
      <c r="E7" s="19">
        <f t="shared" si="0"/>
        <v>4997.7529600549751</v>
      </c>
      <c r="F7" s="9">
        <v>3792</v>
      </c>
      <c r="G7" s="19">
        <f t="shared" si="3"/>
        <v>3799.5991983967938</v>
      </c>
      <c r="H7" s="9">
        <v>383308</v>
      </c>
      <c r="I7" s="20">
        <f t="shared" si="1"/>
        <v>4771.7916191012091</v>
      </c>
      <c r="J7" s="9">
        <v>3920</v>
      </c>
      <c r="K7" s="19">
        <f t="shared" si="4"/>
        <v>3927.8557114228456</v>
      </c>
      <c r="L7" s="21">
        <f t="shared" si="2"/>
        <v>18151</v>
      </c>
      <c r="M7" s="22">
        <f t="shared" si="5"/>
        <v>225.96134095376576</v>
      </c>
      <c r="N7" s="23">
        <f t="shared" si="6"/>
        <v>-128</v>
      </c>
      <c r="O7" s="29">
        <f t="shared" si="7"/>
        <v>-128.25651302605209</v>
      </c>
      <c r="P7" s="28">
        <f t="shared" si="8"/>
        <v>1198.1537616581813</v>
      </c>
      <c r="Q7" s="52"/>
    </row>
    <row r="8" spans="1:17" x14ac:dyDescent="0.25">
      <c r="A8" s="6">
        <v>2012</v>
      </c>
      <c r="B8" s="16">
        <v>80.523746000000003</v>
      </c>
      <c r="C8" s="25">
        <v>0.99399999999999999</v>
      </c>
      <c r="D8" s="18">
        <v>346412</v>
      </c>
      <c r="E8" s="19">
        <f t="shared" si="0"/>
        <v>4301.985652778747</v>
      </c>
      <c r="F8" s="9">
        <v>3374</v>
      </c>
      <c r="G8" s="19">
        <f t="shared" si="3"/>
        <v>3394.3661971830984</v>
      </c>
      <c r="H8" s="9">
        <v>370547</v>
      </c>
      <c r="I8" s="20">
        <f t="shared" si="1"/>
        <v>4601.7109040108489</v>
      </c>
      <c r="J8" s="9">
        <v>3592</v>
      </c>
      <c r="K8" s="19">
        <f t="shared" si="4"/>
        <v>3613.682092555332</v>
      </c>
      <c r="L8" s="21">
        <f t="shared" si="2"/>
        <v>-24135</v>
      </c>
      <c r="M8" s="22">
        <f t="shared" si="5"/>
        <v>-299.72525123210238</v>
      </c>
      <c r="N8" s="23">
        <f t="shared" si="6"/>
        <v>-218</v>
      </c>
      <c r="O8" s="29">
        <f t="shared" si="7"/>
        <v>-219.3158953722334</v>
      </c>
      <c r="P8" s="28">
        <f t="shared" si="8"/>
        <v>907.61945559564856</v>
      </c>
      <c r="Q8" s="52"/>
    </row>
    <row r="9" spans="1:17" x14ac:dyDescent="0.25">
      <c r="A9" s="6">
        <v>2013</v>
      </c>
      <c r="B9" s="16">
        <v>80.767463000000006</v>
      </c>
      <c r="C9" s="17">
        <v>0.99</v>
      </c>
      <c r="D9" s="18">
        <v>337929</v>
      </c>
      <c r="E9" s="19">
        <f t="shared" si="0"/>
        <v>4183.9744303965572</v>
      </c>
      <c r="F9" s="9">
        <v>3217</v>
      </c>
      <c r="G9" s="19">
        <f t="shared" si="3"/>
        <v>3249.4949494949497</v>
      </c>
      <c r="H9" s="9">
        <v>353673</v>
      </c>
      <c r="I9" s="20">
        <f t="shared" si="1"/>
        <v>4378.9044110497807</v>
      </c>
      <c r="J9" s="9">
        <v>3725</v>
      </c>
      <c r="K9" s="19">
        <f t="shared" si="4"/>
        <v>3762.6262626262628</v>
      </c>
      <c r="L9" s="21">
        <f t="shared" si="2"/>
        <v>-15744</v>
      </c>
      <c r="M9" s="22">
        <f t="shared" si="5"/>
        <v>-194.92998065322416</v>
      </c>
      <c r="N9" s="23">
        <f t="shared" si="6"/>
        <v>-508</v>
      </c>
      <c r="O9" s="29">
        <f t="shared" si="7"/>
        <v>-513.13131313131316</v>
      </c>
      <c r="P9" s="28">
        <f t="shared" si="8"/>
        <v>934.47948090160753</v>
      </c>
      <c r="Q9" s="52"/>
    </row>
    <row r="10" spans="1:17" x14ac:dyDescent="0.25">
      <c r="A10" s="6">
        <v>2014</v>
      </c>
      <c r="B10" s="16">
        <v>81.197536999999997</v>
      </c>
      <c r="C10" s="17">
        <v>0.98799999999999999</v>
      </c>
      <c r="D10" s="18">
        <v>309891</v>
      </c>
      <c r="E10" s="19">
        <f t="shared" si="0"/>
        <v>3816.5073898731684</v>
      </c>
      <c r="F10" s="9">
        <v>2962</v>
      </c>
      <c r="G10" s="19">
        <f t="shared" si="3"/>
        <v>2997.9757085020242</v>
      </c>
      <c r="H10" s="9">
        <v>348128</v>
      </c>
      <c r="I10" s="20">
        <f t="shared" si="1"/>
        <v>4287.4206886349275</v>
      </c>
      <c r="J10" s="9">
        <v>3417</v>
      </c>
      <c r="K10" s="19">
        <f t="shared" si="4"/>
        <v>3458.5020242914979</v>
      </c>
      <c r="L10" s="21">
        <f t="shared" si="2"/>
        <v>-38237</v>
      </c>
      <c r="M10" s="22">
        <f t="shared" si="5"/>
        <v>-470.91329876175928</v>
      </c>
      <c r="N10" s="23">
        <f t="shared" si="6"/>
        <v>-455</v>
      </c>
      <c r="O10" s="29">
        <f t="shared" si="7"/>
        <v>-460.5263157894737</v>
      </c>
      <c r="P10" s="28">
        <f t="shared" si="8"/>
        <v>818.53168137114426</v>
      </c>
      <c r="Q10" s="52"/>
    </row>
    <row r="11" spans="1:17" x14ac:dyDescent="0.25">
      <c r="A11" s="6">
        <v>2015</v>
      </c>
      <c r="B11" s="16">
        <v>82.175684000000004</v>
      </c>
      <c r="C11" s="17">
        <v>0.99199999999999999</v>
      </c>
      <c r="D11" s="18">
        <v>298546</v>
      </c>
      <c r="E11" s="19">
        <f t="shared" si="0"/>
        <v>3633.0211744875769</v>
      </c>
      <c r="F11" s="9">
        <v>2908</v>
      </c>
      <c r="G11" s="19">
        <f t="shared" si="3"/>
        <v>2931.4516129032259</v>
      </c>
      <c r="H11" s="9">
        <v>327952</v>
      </c>
      <c r="I11" s="20">
        <f t="shared" si="1"/>
        <v>3990.8642561466236</v>
      </c>
      <c r="J11" s="9">
        <v>3242</v>
      </c>
      <c r="K11" s="19">
        <f t="shared" si="4"/>
        <v>3268.1451612903224</v>
      </c>
      <c r="L11" s="21">
        <f t="shared" si="2"/>
        <v>-29406</v>
      </c>
      <c r="M11" s="22">
        <f t="shared" si="5"/>
        <v>-357.84308165904645</v>
      </c>
      <c r="N11" s="23">
        <f t="shared" si="6"/>
        <v>-334</v>
      </c>
      <c r="O11" s="29">
        <f t="shared" si="7"/>
        <v>-336.69354838709677</v>
      </c>
      <c r="P11" s="28">
        <f t="shared" si="8"/>
        <v>701.56956158435105</v>
      </c>
      <c r="Q11" s="52"/>
    </row>
    <row r="12" spans="1:17" x14ac:dyDescent="0.25">
      <c r="A12" s="6">
        <v>2016</v>
      </c>
      <c r="B12" s="16">
        <v>82.521653000000001</v>
      </c>
      <c r="C12" s="17">
        <v>0.997</v>
      </c>
      <c r="D12" s="18">
        <v>282355</v>
      </c>
      <c r="E12" s="19">
        <f t="shared" si="0"/>
        <v>3421.5868167352392</v>
      </c>
      <c r="F12" s="9">
        <v>2639</v>
      </c>
      <c r="G12" s="19">
        <f t="shared" si="3"/>
        <v>2646.9408224674021</v>
      </c>
      <c r="H12" s="9">
        <v>310863</v>
      </c>
      <c r="I12" s="20">
        <f t="shared" si="1"/>
        <v>3767.0476620239297</v>
      </c>
      <c r="J12" s="9">
        <v>3050</v>
      </c>
      <c r="K12" s="19">
        <f t="shared" si="4"/>
        <v>3059.1775325977933</v>
      </c>
      <c r="L12" s="21">
        <f t="shared" si="2"/>
        <v>-28508</v>
      </c>
      <c r="M12" s="22">
        <f t="shared" si="5"/>
        <v>-345.46084528869045</v>
      </c>
      <c r="N12" s="23">
        <f t="shared" si="6"/>
        <v>-411</v>
      </c>
      <c r="O12" s="29">
        <f t="shared" si="7"/>
        <v>-412.2367101303912</v>
      </c>
      <c r="P12" s="28">
        <f t="shared" si="8"/>
        <v>774.64599426783707</v>
      </c>
      <c r="Q12" s="52"/>
    </row>
    <row r="13" spans="1:17" x14ac:dyDescent="0.25">
      <c r="A13" s="6">
        <v>2017</v>
      </c>
      <c r="B13" s="27">
        <v>82.792350999999996</v>
      </c>
      <c r="C13" s="17">
        <v>0.996</v>
      </c>
      <c r="D13" s="18">
        <v>278987</v>
      </c>
      <c r="E13" s="19">
        <f t="shared" ref="E13:E19" si="9">(D13/B13)</f>
        <v>3369.7195046436113</v>
      </c>
      <c r="F13" s="9">
        <v>2540</v>
      </c>
      <c r="G13" s="19">
        <f t="shared" si="3"/>
        <v>2550.2008032128515</v>
      </c>
      <c r="H13" s="9">
        <v>299246</v>
      </c>
      <c r="I13" s="20">
        <f t="shared" si="1"/>
        <v>3614.4160225622777</v>
      </c>
      <c r="J13" s="9">
        <v>2998</v>
      </c>
      <c r="K13" s="19">
        <f t="shared" si="4"/>
        <v>3010.0401606425703</v>
      </c>
      <c r="L13" s="21">
        <f t="shared" si="2"/>
        <v>-20259</v>
      </c>
      <c r="M13" s="22">
        <f t="shared" si="5"/>
        <v>-244.69651791866619</v>
      </c>
      <c r="N13" s="23">
        <f t="shared" si="6"/>
        <v>-458</v>
      </c>
      <c r="O13" s="29">
        <f t="shared" si="7"/>
        <v>-459.83935742971886</v>
      </c>
      <c r="P13" s="28">
        <f t="shared" si="8"/>
        <v>819.51870143075985</v>
      </c>
      <c r="Q13" s="52"/>
    </row>
    <row r="14" spans="1:17" x14ac:dyDescent="0.25">
      <c r="A14" s="6">
        <v>2018</v>
      </c>
      <c r="B14" s="16">
        <v>82.887</v>
      </c>
      <c r="C14" s="25">
        <v>0.99199999999999999</v>
      </c>
      <c r="D14" s="18">
        <v>269946</v>
      </c>
      <c r="E14" s="19">
        <f t="shared" si="9"/>
        <v>3256.7953961417352</v>
      </c>
      <c r="F14" s="9">
        <v>2587</v>
      </c>
      <c r="G14" s="19">
        <f t="shared" si="3"/>
        <v>2607.8629032258063</v>
      </c>
      <c r="H14" s="9">
        <v>291039</v>
      </c>
      <c r="I14" s="20">
        <f t="shared" si="1"/>
        <v>3511.2743856093234</v>
      </c>
      <c r="J14" s="9">
        <v>2900</v>
      </c>
      <c r="K14" s="19">
        <f t="shared" si="4"/>
        <v>2923.3870967741937</v>
      </c>
      <c r="L14" s="21">
        <f t="shared" si="2"/>
        <v>-21093</v>
      </c>
      <c r="M14" s="22">
        <f t="shared" si="5"/>
        <v>-254.47898946758841</v>
      </c>
      <c r="N14" s="23">
        <f t="shared" si="6"/>
        <v>-313</v>
      </c>
      <c r="O14" s="29">
        <f t="shared" si="7"/>
        <v>-315.52419354838707</v>
      </c>
      <c r="P14" s="28">
        <f t="shared" si="8"/>
        <v>648.93249291592883</v>
      </c>
      <c r="Q14" s="52"/>
    </row>
    <row r="15" spans="1:17" x14ac:dyDescent="0.25">
      <c r="A15" s="30">
        <v>2019</v>
      </c>
      <c r="B15" s="34">
        <v>83.02</v>
      </c>
      <c r="C15" s="35">
        <v>0.99</v>
      </c>
      <c r="D15" s="36">
        <v>265692</v>
      </c>
      <c r="E15" s="37">
        <f t="shared" si="9"/>
        <v>3200.3372681281621</v>
      </c>
      <c r="F15" s="38">
        <v>2685</v>
      </c>
      <c r="G15" s="37">
        <f t="shared" si="3"/>
        <v>2712.121212121212</v>
      </c>
      <c r="H15" s="39">
        <v>275628</v>
      </c>
      <c r="I15" s="40">
        <f t="shared" si="1"/>
        <v>3320.0192724644667</v>
      </c>
      <c r="J15" s="38">
        <v>2856</v>
      </c>
      <c r="K15" s="37">
        <f t="shared" si="4"/>
        <v>2884.848484848485</v>
      </c>
      <c r="L15" s="36">
        <f t="shared" si="2"/>
        <v>-9936</v>
      </c>
      <c r="M15" s="41">
        <f t="shared" si="5"/>
        <v>-119.68200433630452</v>
      </c>
      <c r="N15" s="39">
        <f t="shared" si="6"/>
        <v>-171</v>
      </c>
      <c r="O15" s="42">
        <f t="shared" si="7"/>
        <v>-172.72727272727272</v>
      </c>
      <c r="P15" s="28">
        <f t="shared" si="8"/>
        <v>488.21605600695011</v>
      </c>
      <c r="Q15" s="52"/>
    </row>
    <row r="16" spans="1:17" x14ac:dyDescent="0.25">
      <c r="A16" s="43">
        <v>2020</v>
      </c>
      <c r="B16" s="16">
        <v>83.2</v>
      </c>
      <c r="C16" s="33">
        <v>0.98699999999999999</v>
      </c>
      <c r="D16" s="21">
        <v>235351</v>
      </c>
      <c r="E16" s="19">
        <f t="shared" si="9"/>
        <v>2828.7379807692305</v>
      </c>
      <c r="F16" s="31">
        <v>2327</v>
      </c>
      <c r="G16" s="19">
        <f t="shared" si="3"/>
        <v>2357.6494427558259</v>
      </c>
      <c r="H16" s="23">
        <v>224000</v>
      </c>
      <c r="I16" s="20">
        <f t="shared" si="1"/>
        <v>2692.3076923076924</v>
      </c>
      <c r="J16" s="9">
        <v>2257</v>
      </c>
      <c r="K16" s="19">
        <f t="shared" si="4"/>
        <v>2286.727456940223</v>
      </c>
      <c r="L16" s="21">
        <f t="shared" si="2"/>
        <v>11351</v>
      </c>
      <c r="M16" s="22">
        <f t="shared" si="5"/>
        <v>136.43028846153845</v>
      </c>
      <c r="N16" s="23">
        <f t="shared" si="6"/>
        <v>70</v>
      </c>
      <c r="O16" s="29">
        <f t="shared" si="7"/>
        <v>70.921985815602838</v>
      </c>
      <c r="P16" s="28">
        <f t="shared" si="8"/>
        <v>471.08853801340456</v>
      </c>
      <c r="Q16" s="52">
        <v>412</v>
      </c>
    </row>
    <row r="17" spans="1:17" x14ac:dyDescent="0.25">
      <c r="A17" s="43">
        <v>2021</v>
      </c>
      <c r="B17" s="44">
        <v>83.2</v>
      </c>
      <c r="C17" s="33">
        <v>0.98299999999999998</v>
      </c>
      <c r="D17" s="21">
        <v>239568</v>
      </c>
      <c r="E17" s="19">
        <f t="shared" si="9"/>
        <v>2879.4230769230767</v>
      </c>
      <c r="F17" s="31">
        <v>2301</v>
      </c>
      <c r="G17" s="19">
        <f t="shared" ref="G17" si="10">F17/C17</f>
        <v>2340.7934893184129</v>
      </c>
      <c r="H17" s="23">
        <v>216372</v>
      </c>
      <c r="I17" s="20">
        <f t="shared" ref="I17" si="11">(H17/B17)</f>
        <v>2600.625</v>
      </c>
      <c r="J17" s="9">
        <v>2204</v>
      </c>
      <c r="K17" s="19">
        <f t="shared" ref="K17" si="12">(J17/C17)</f>
        <v>2242.1159715157683</v>
      </c>
      <c r="L17" s="21">
        <f t="shared" ref="L17" si="13">D17-H17</f>
        <v>23196</v>
      </c>
      <c r="M17" s="22">
        <f t="shared" ref="M17" si="14">(L17/B17)</f>
        <v>278.79807692307691</v>
      </c>
      <c r="N17" s="23">
        <f t="shared" ref="N17" si="15">F17-J17</f>
        <v>97</v>
      </c>
      <c r="O17" s="29">
        <f t="shared" ref="O17" si="16">(N17/C17)</f>
        <v>98.677517802644971</v>
      </c>
      <c r="P17" s="28">
        <f t="shared" si="8"/>
        <v>538.62958760466381</v>
      </c>
      <c r="Q17" s="52"/>
    </row>
    <row r="18" spans="1:17" x14ac:dyDescent="0.25">
      <c r="A18" s="43">
        <v>2022</v>
      </c>
      <c r="B18" s="44">
        <v>83.118500999999995</v>
      </c>
      <c r="C18" s="17">
        <v>1.0118910000000001</v>
      </c>
      <c r="D18" s="21">
        <v>238887</v>
      </c>
      <c r="E18" s="19">
        <f t="shared" si="9"/>
        <v>2874.0532748539345</v>
      </c>
      <c r="F18" s="31">
        <v>2586</v>
      </c>
      <c r="G18" s="19">
        <f t="shared" si="3"/>
        <v>2555.6112269009209</v>
      </c>
      <c r="H18" s="23">
        <v>232792</v>
      </c>
      <c r="I18" s="20">
        <f t="shared" si="1"/>
        <v>2800.7242334651828</v>
      </c>
      <c r="J18" s="9">
        <v>2487</v>
      </c>
      <c r="K18" s="19">
        <f t="shared" si="4"/>
        <v>2457.7746022051779</v>
      </c>
      <c r="L18" s="21">
        <f t="shared" si="2"/>
        <v>6095</v>
      </c>
      <c r="M18" s="22">
        <f t="shared" si="5"/>
        <v>73.329041388751705</v>
      </c>
      <c r="N18" s="23">
        <f t="shared" si="6"/>
        <v>99</v>
      </c>
      <c r="O18" s="29">
        <f t="shared" si="7"/>
        <v>97.836624695742913</v>
      </c>
      <c r="P18" s="28">
        <f t="shared" si="8"/>
        <v>318.44204795301357</v>
      </c>
      <c r="Q18" s="52"/>
    </row>
    <row r="19" spans="1:17" ht="15.75" thickBot="1" x14ac:dyDescent="0.3">
      <c r="A19" s="45">
        <v>2024</v>
      </c>
      <c r="B19" s="51">
        <v>83.555000000000007</v>
      </c>
      <c r="C19" s="46">
        <v>1.0127189999999999</v>
      </c>
      <c r="D19" s="47">
        <v>258398</v>
      </c>
      <c r="E19" s="50">
        <f t="shared" si="9"/>
        <v>3092.5498174854883</v>
      </c>
      <c r="F19" s="48">
        <v>2594</v>
      </c>
      <c r="G19" s="19">
        <f t="shared" si="3"/>
        <v>2561.421282705272</v>
      </c>
      <c r="H19" s="47">
        <v>269980</v>
      </c>
      <c r="I19" s="50">
        <f t="shared" si="1"/>
        <v>3231.1651008317872</v>
      </c>
      <c r="J19" s="50">
        <v>2943</v>
      </c>
      <c r="K19" s="50">
        <f t="shared" si="4"/>
        <v>2906.0381013884407</v>
      </c>
      <c r="L19" s="47">
        <f t="shared" si="2"/>
        <v>-11582</v>
      </c>
      <c r="M19" s="49">
        <f t="shared" si="5"/>
        <v>-138.61528334629884</v>
      </c>
      <c r="N19" s="46">
        <f t="shared" si="6"/>
        <v>-349</v>
      </c>
      <c r="O19" s="32">
        <f t="shared" si="7"/>
        <v>-344.61681868316879</v>
      </c>
      <c r="P19" s="28">
        <f t="shared" si="8"/>
        <v>531.12853478021634</v>
      </c>
    </row>
  </sheetData>
  <mergeCells count="13">
    <mergeCell ref="L1:O1"/>
    <mergeCell ref="B1:C1"/>
    <mergeCell ref="F2:G2"/>
    <mergeCell ref="H2:I2"/>
    <mergeCell ref="J2:K2"/>
    <mergeCell ref="D2:E2"/>
    <mergeCell ref="D1:G1"/>
    <mergeCell ref="H1:K1"/>
    <mergeCell ref="Q16:Q18"/>
    <mergeCell ref="Q6:Q15"/>
    <mergeCell ref="Q4:Q5"/>
    <mergeCell ref="L2:M2"/>
    <mergeCell ref="N2:O2"/>
  </mergeCells>
  <pageMargins left="0.7" right="0.7" top="0.78740157499999996" bottom="0.78740157499999996" header="0.3" footer="0.3"/>
  <pageSetup paperSize="9" scale="77" orientation="landscape" horizontalDpi="1200" verticalDpi="1200" r:id="rId1"/>
  <drawing r:id="rId2"/>
</worksheet>
</file>

<file path=docMetadata/LabelInfo.xml><?xml version="1.0" encoding="utf-8"?>
<clbl:labelList xmlns:clbl="http://schemas.microsoft.com/office/2020/mipLabelMetadata">
  <clbl:label id="{587330d3-e6b3-4dc4-bd1f-6c662df2fe0a}" enabled="1" method="Standard" siteId="{423b83f9-4874-4d86-bf3f-b6247f6998d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Grafik 1</vt:lpstr>
    </vt:vector>
  </TitlesOfParts>
  <Company>IHK Saarland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Meier</dc:creator>
  <cp:lastModifiedBy>Hafner, Mathias</cp:lastModifiedBy>
  <cp:lastPrinted>2023-03-28T12:35:16Z</cp:lastPrinted>
  <dcterms:created xsi:type="dcterms:W3CDTF">2019-05-08T11:58:14Z</dcterms:created>
  <dcterms:modified xsi:type="dcterms:W3CDTF">2025-03-27T09:12:54Z</dcterms:modified>
</cp:coreProperties>
</file>